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4" activeTab="0"/>
  </bookViews>
  <sheets>
    <sheet name="Fabbisogno_2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<sst xmlns="http://schemas.openxmlformats.org/spreadsheetml/2006/main" count="37" uniqueCount="27">
  <si>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Tabella 1</t>
  </si>
  <si>
    <t>costo unitario</t>
  </si>
  <si>
    <t>N</t>
  </si>
  <si>
    <t>€</t>
  </si>
  <si>
    <t>Al 31.12</t>
  </si>
  <si>
    <t>N.</t>
  </si>
  <si>
    <t>RIDUZIONI COMPLESSIVE</t>
  </si>
  <si>
    <t>PERSONALE</t>
  </si>
  <si>
    <t>Costi</t>
  </si>
  <si>
    <t>Tempo Indeterminato</t>
  </si>
  <si>
    <t>Tempo Determinato</t>
  </si>
  <si>
    <t>TOTALE</t>
  </si>
  <si>
    <t>Dipendenti</t>
  </si>
  <si>
    <t>Fabbisogno</t>
  </si>
  <si>
    <t>Costo medio</t>
  </si>
  <si>
    <t>Gestione, manutenzione, pulizia,illuminazione, riscaldamento, raffrescamento, ecc.</t>
  </si>
  <si>
    <t>Computers, stampanti, telefonia, carta ecc.</t>
  </si>
  <si>
    <t>TOTALE RISPARMIO PER ANNO DI COMPETENZA</t>
  </si>
  <si>
    <t xml:space="preserve"> </t>
  </si>
  <si>
    <t>ILLUSTRAZIONE:</t>
  </si>
  <si>
    <t>B)</t>
  </si>
  <si>
    <t>UFFICI                                  Costo Annuale Unitario</t>
  </si>
  <si>
    <t>DOTAZIONI D'UFFICIO      Costo annuale procapite</t>
  </si>
  <si>
    <t>A)</t>
  </si>
  <si>
    <t>Nell'anno di competenza il risparmio viene calcolato al 50% in relazione alla diversa uscita in quiescenza dei dipendenti distribuita nei 12 mesi. Nell'anno successivo il risparmio è costituito dal differenziale tra il costo totale annuale del numero di dipendenti considerato e quanto messo a risparmio nell'anno di competenza de                                                                                                                                                                                                                            Nel 2011 tale risparmio viene calcolato al 35 % in relazione alla data di approvazione del bilancio di previsione (Giugno 2011) .</t>
  </si>
  <si>
    <t xml:space="preserve">Il numero degli uffici considerato è ricavato in rapporto medio di occupazione uguale a n. 2 dipendenti per ufficio </t>
  </si>
  <si>
    <r>
      <t xml:space="preserve">                                                                                               LA GESTIONE E I COSTI DEL PERSONALE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Arial"/>
        <family val="2"/>
      </rPr>
      <t>OBIETTIVO          Garantire l'applicazione del Decreto Legge 31 Maggio 2010, n. 78, - urgenti in materia di stabilizzazione finanziaria e di competitività economica per la programmazione della riduzione dei costi del personale dipendente senza incidere sul livello dei trattamenti normativi ed economici applicati e la funzionalità degli uffici e servizi.  La progressiva riduzione del numero degli occupati dovrà accompagnarsi alla contestuale  ridefinizione dei compiti e delle funzioni svolte dal personale medesimo, che, attraverso un effettivo processo di formazione consegua il progressivo aumento della  flessibilità interna e della intercambiabilità nelle mansioni. La ridefinizione dell'organico e dell'organizzazione del lavoro dovranno essere in linea con le disposizioni legislative vigenti nonchè programmate e leggibili secondo i contenuti nella seguente tabella.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</si>
</sst>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;[Red]\-0"/>
    <numFmt numFmtId="173" formatCode="dd/mm/yy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3" fontId="2" fillId="0" borderId="0" xfId="15" applyNumberFormat="1" applyFont="1" applyAlignment="1">
      <alignment wrapText="1"/>
      <protection/>
    </xf>
    <xf numFmtId="172" fontId="2" fillId="0" borderId="0" xfId="15" applyNumberFormat="1" applyFont="1" applyAlignment="1">
      <alignment wrapText="1"/>
      <protection/>
    </xf>
    <xf numFmtId="3" fontId="3" fillId="0" borderId="0" xfId="15" applyNumberFormat="1" applyFont="1" applyAlignment="1">
      <alignment wrapText="1"/>
      <protection/>
    </xf>
    <xf numFmtId="3" fontId="2" fillId="0" borderId="0" xfId="15" applyNumberFormat="1" applyFont="1" applyAlignment="1">
      <alignment vertical="center" wrapText="1"/>
      <protection/>
    </xf>
    <xf numFmtId="3" fontId="2" fillId="0" borderId="0" xfId="15" applyNumberFormat="1" applyFont="1" applyBorder="1" applyAlignment="1">
      <alignment vertical="center" wrapText="1"/>
      <protection/>
    </xf>
    <xf numFmtId="0" fontId="2" fillId="0" borderId="1" xfId="15" applyFont="1" applyBorder="1" applyAlignment="1">
      <alignment horizontal="center" vertical="center" wrapText="1"/>
      <protection/>
    </xf>
    <xf numFmtId="0" fontId="2" fillId="0" borderId="0" xfId="15" applyFont="1" applyBorder="1" applyAlignment="1">
      <alignment vertical="center" wrapText="1"/>
      <protection/>
    </xf>
    <xf numFmtId="172" fontId="2" fillId="0" borderId="0" xfId="15" applyNumberFormat="1" applyFont="1" applyAlignment="1">
      <alignment vertical="center" wrapText="1"/>
      <protection/>
    </xf>
    <xf numFmtId="3" fontId="2" fillId="0" borderId="2" xfId="15" applyNumberFormat="1" applyFont="1" applyBorder="1" applyAlignment="1">
      <alignment wrapText="1"/>
      <protection/>
    </xf>
    <xf numFmtId="3" fontId="2" fillId="0" borderId="3" xfId="15" applyNumberFormat="1" applyFont="1" applyBorder="1" applyAlignment="1">
      <alignment wrapText="1"/>
      <protection/>
    </xf>
    <xf numFmtId="3" fontId="2" fillId="0" borderId="4" xfId="15" applyNumberFormat="1" applyFont="1" applyBorder="1" applyAlignment="1">
      <alignment horizontal="center" wrapText="1"/>
      <protection/>
    </xf>
    <xf numFmtId="3" fontId="2" fillId="0" borderId="0" xfId="15" applyNumberFormat="1" applyFont="1" applyBorder="1" applyAlignment="1">
      <alignment horizontal="center" wrapText="1"/>
      <protection/>
    </xf>
    <xf numFmtId="3" fontId="2" fillId="0" borderId="5" xfId="15" applyNumberFormat="1" applyFont="1" applyBorder="1" applyAlignment="1">
      <alignment horizontal="center" wrapText="1"/>
      <protection/>
    </xf>
    <xf numFmtId="3" fontId="2" fillId="0" borderId="6" xfId="15" applyNumberFormat="1" applyFont="1" applyBorder="1" applyAlignment="1">
      <alignment horizontal="center" wrapText="1"/>
      <protection/>
    </xf>
    <xf numFmtId="3" fontId="2" fillId="0" borderId="3" xfId="15" applyNumberFormat="1" applyFont="1" applyBorder="1" applyAlignment="1">
      <alignment horizontal="center" wrapText="1"/>
      <protection/>
    </xf>
    <xf numFmtId="172" fontId="2" fillId="0" borderId="7" xfId="15" applyNumberFormat="1" applyFont="1" applyBorder="1" applyAlignment="1">
      <alignment horizontal="center" wrapText="1"/>
      <protection/>
    </xf>
    <xf numFmtId="3" fontId="2" fillId="0" borderId="8" xfId="15" applyNumberFormat="1" applyFont="1" applyBorder="1" applyAlignment="1">
      <alignment wrapText="1"/>
      <protection/>
    </xf>
    <xf numFmtId="3" fontId="2" fillId="0" borderId="4" xfId="15" applyNumberFormat="1" applyFont="1" applyBorder="1" applyAlignment="1">
      <alignment wrapText="1"/>
      <protection/>
    </xf>
    <xf numFmtId="3" fontId="2" fillId="0" borderId="9" xfId="15" applyNumberFormat="1" applyFont="1" applyBorder="1" applyAlignment="1">
      <alignment wrapText="1"/>
      <protection/>
    </xf>
    <xf numFmtId="3" fontId="2" fillId="0" borderId="0" xfId="15" applyNumberFormat="1" applyFont="1" applyBorder="1" applyAlignment="1">
      <alignment wrapText="1"/>
      <protection/>
    </xf>
    <xf numFmtId="172" fontId="2" fillId="0" borderId="0" xfId="15" applyNumberFormat="1" applyFont="1" applyBorder="1" applyAlignment="1">
      <alignment wrapText="1"/>
      <protection/>
    </xf>
    <xf numFmtId="3" fontId="2" fillId="0" borderId="10" xfId="15" applyNumberFormat="1" applyFont="1" applyBorder="1" applyAlignment="1">
      <alignment vertical="center" wrapText="1"/>
      <protection/>
    </xf>
    <xf numFmtId="3" fontId="2" fillId="0" borderId="5" xfId="15" applyNumberFormat="1" applyFont="1" applyBorder="1" applyAlignment="1">
      <alignment wrapText="1"/>
      <protection/>
    </xf>
    <xf numFmtId="4" fontId="2" fillId="0" borderId="0" xfId="15" applyNumberFormat="1" applyFont="1" applyBorder="1" applyAlignment="1">
      <alignment wrapText="1"/>
      <protection/>
    </xf>
    <xf numFmtId="3" fontId="2" fillId="0" borderId="6" xfId="15" applyNumberFormat="1" applyFont="1" applyBorder="1" applyAlignment="1">
      <alignment wrapText="1"/>
      <protection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2" fillId="0" borderId="10" xfId="15" applyNumberFormat="1" applyFont="1" applyBorder="1" applyAlignment="1">
      <alignment wrapText="1"/>
      <protection/>
    </xf>
    <xf numFmtId="0" fontId="4" fillId="0" borderId="5" xfId="0" applyFont="1" applyBorder="1" applyAlignment="1">
      <alignment horizontal="center"/>
    </xf>
    <xf numFmtId="3" fontId="2" fillId="0" borderId="0" xfId="15" applyNumberFormat="1" applyFont="1" applyBorder="1" applyAlignment="1">
      <alignment horizontal="center" vertical="center" wrapText="1"/>
      <protection/>
    </xf>
    <xf numFmtId="3" fontId="3" fillId="0" borderId="10" xfId="15" applyNumberFormat="1" applyFont="1" applyBorder="1" applyAlignment="1">
      <alignment horizontal="right" wrapText="1"/>
      <protection/>
    </xf>
    <xf numFmtId="3" fontId="5" fillId="0" borderId="11" xfId="0" applyNumberFormat="1" applyFont="1" applyBorder="1" applyAlignment="1">
      <alignment/>
    </xf>
    <xf numFmtId="172" fontId="3" fillId="0" borderId="7" xfId="15" applyNumberFormat="1" applyFont="1" applyBorder="1" applyAlignment="1">
      <alignment wrapText="1"/>
      <protection/>
    </xf>
    <xf numFmtId="4" fontId="2" fillId="0" borderId="5" xfId="15" applyNumberFormat="1" applyFont="1" applyBorder="1" applyAlignment="1">
      <alignment wrapText="1"/>
      <protection/>
    </xf>
    <xf numFmtId="3" fontId="2" fillId="0" borderId="12" xfId="15" applyNumberFormat="1" applyFont="1" applyBorder="1" applyAlignment="1">
      <alignment wrapText="1"/>
      <protection/>
    </xf>
    <xf numFmtId="40" fontId="2" fillId="0" borderId="7" xfId="15" applyNumberFormat="1" applyFont="1" applyBorder="1" applyAlignment="1">
      <alignment wrapText="1"/>
      <protection/>
    </xf>
    <xf numFmtId="3" fontId="2" fillId="0" borderId="13" xfId="15" applyNumberFormat="1" applyFont="1" applyBorder="1" applyAlignment="1">
      <alignment vertical="center" wrapText="1"/>
      <protection/>
    </xf>
    <xf numFmtId="3" fontId="2" fillId="0" borderId="2" xfId="15" applyNumberFormat="1" applyFont="1" applyBorder="1" applyAlignment="1">
      <alignment vertical="center" wrapText="1"/>
      <protection/>
    </xf>
    <xf numFmtId="4" fontId="2" fillId="0" borderId="14" xfId="15" applyNumberFormat="1" applyFont="1" applyBorder="1" applyAlignment="1">
      <alignment wrapText="1"/>
      <protection/>
    </xf>
    <xf numFmtId="4" fontId="2" fillId="0" borderId="2" xfId="15" applyNumberFormat="1" applyFont="1" applyBorder="1" applyAlignment="1">
      <alignment wrapText="1"/>
      <protection/>
    </xf>
    <xf numFmtId="3" fontId="2" fillId="0" borderId="15" xfId="15" applyNumberFormat="1" applyFont="1" applyBorder="1" applyAlignment="1">
      <alignment wrapText="1"/>
      <protection/>
    </xf>
    <xf numFmtId="4" fontId="2" fillId="0" borderId="0" xfId="15" applyNumberFormat="1" applyFont="1" applyAlignment="1">
      <alignment wrapText="1"/>
      <protection/>
    </xf>
    <xf numFmtId="4" fontId="2" fillId="0" borderId="4" xfId="15" applyNumberFormat="1" applyFont="1" applyBorder="1" applyAlignment="1">
      <alignment wrapText="1"/>
      <protection/>
    </xf>
    <xf numFmtId="4" fontId="2" fillId="0" borderId="3" xfId="15" applyNumberFormat="1" applyFont="1" applyBorder="1" applyAlignment="1">
      <alignment wrapText="1"/>
      <protection/>
    </xf>
    <xf numFmtId="3" fontId="2" fillId="0" borderId="15" xfId="15" applyNumberFormat="1" applyFont="1" applyBorder="1" applyAlignment="1">
      <alignment vertical="center" wrapText="1"/>
      <protection/>
    </xf>
    <xf numFmtId="3" fontId="2" fillId="0" borderId="6" xfId="15" applyNumberFormat="1" applyFont="1" applyBorder="1" applyAlignment="1">
      <alignment vertical="center" wrapText="1"/>
      <protection/>
    </xf>
    <xf numFmtId="3" fontId="2" fillId="0" borderId="14" xfId="15" applyNumberFormat="1" applyFont="1" applyBorder="1" applyAlignment="1">
      <alignment wrapText="1"/>
      <protection/>
    </xf>
    <xf numFmtId="3" fontId="2" fillId="0" borderId="7" xfId="15" applyNumberFormat="1" applyFont="1" applyBorder="1" applyAlignment="1">
      <alignment horizontal="right" wrapText="1"/>
      <protection/>
    </xf>
    <xf numFmtId="3" fontId="2" fillId="0" borderId="15" xfId="15" applyNumberFormat="1" applyFont="1" applyBorder="1" applyAlignment="1">
      <alignment horizontal="right" wrapText="1"/>
      <protection/>
    </xf>
    <xf numFmtId="4" fontId="2" fillId="0" borderId="7" xfId="15" applyNumberFormat="1" applyFont="1" applyBorder="1" applyAlignment="1">
      <alignment wrapText="1"/>
      <protection/>
    </xf>
    <xf numFmtId="0" fontId="4" fillId="0" borderId="0" xfId="0" applyFont="1" applyAlignment="1">
      <alignment/>
    </xf>
    <xf numFmtId="173" fontId="2" fillId="0" borderId="0" xfId="15" applyNumberFormat="1" applyFont="1" applyAlignment="1">
      <alignment horizontal="right" vertical="top" wrapText="1"/>
      <protection/>
    </xf>
    <xf numFmtId="3" fontId="2" fillId="0" borderId="0" xfId="15" applyNumberFormat="1" applyFont="1" applyBorder="1" applyAlignment="1">
      <alignment horizontal="right" wrapText="1"/>
      <protection/>
    </xf>
    <xf numFmtId="3" fontId="2" fillId="0" borderId="0" xfId="15" applyNumberFormat="1" applyFont="1" applyAlignment="1">
      <alignment horizontal="right" wrapText="1"/>
      <protection/>
    </xf>
    <xf numFmtId="3" fontId="2" fillId="0" borderId="16" xfId="15" applyNumberFormat="1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3" fontId="2" fillId="0" borderId="7" xfId="15" applyNumberFormat="1" applyFont="1" applyBorder="1" applyAlignment="1">
      <alignment horizontal="center" vertical="center" wrapText="1"/>
      <protection/>
    </xf>
    <xf numFmtId="1" fontId="2" fillId="0" borderId="12" xfId="15" applyNumberFormat="1" applyFont="1" applyBorder="1" applyAlignment="1">
      <alignment horizontal="center" vertical="center" wrapText="1"/>
      <protection/>
    </xf>
    <xf numFmtId="0" fontId="2" fillId="0" borderId="7" xfId="15" applyFont="1" applyBorder="1" applyAlignment="1">
      <alignment horizontal="center" vertical="center" wrapText="1"/>
      <protection/>
    </xf>
    <xf numFmtId="1" fontId="2" fillId="0" borderId="19" xfId="15" applyNumberFormat="1" applyFont="1" applyBorder="1" applyAlignment="1">
      <alignment horizontal="center" vertical="center" wrapText="1"/>
      <protection/>
    </xf>
    <xf numFmtId="0" fontId="2" fillId="0" borderId="4" xfId="15" applyFont="1" applyBorder="1" applyAlignment="1">
      <alignment horizontal="center" vertical="center" wrapText="1"/>
      <protection/>
    </xf>
    <xf numFmtId="3" fontId="2" fillId="0" borderId="0" xfId="15" applyNumberFormat="1" applyFont="1" applyBorder="1" applyAlignment="1">
      <alignment wrapText="1"/>
      <protection/>
    </xf>
    <xf numFmtId="3" fontId="2" fillId="0" borderId="7" xfId="15" applyNumberFormat="1" applyFont="1" applyBorder="1" applyAlignment="1">
      <alignment wrapText="1"/>
      <protection/>
    </xf>
    <xf numFmtId="3" fontId="2" fillId="0" borderId="10" xfId="15" applyNumberFormat="1" applyFont="1" applyBorder="1" applyAlignment="1">
      <alignment vertical="center" wrapText="1"/>
      <protection/>
    </xf>
    <xf numFmtId="3" fontId="2" fillId="0" borderId="15" xfId="15" applyNumberFormat="1" applyFont="1" applyBorder="1" applyAlignment="1">
      <alignment vertical="center" wrapText="1"/>
      <protection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5"/>
  <sheetViews>
    <sheetView tabSelected="1" zoomScale="90" zoomScaleNormal="90" workbookViewId="0" topLeftCell="A1">
      <selection activeCell="F11" sqref="F11"/>
    </sheetView>
  </sheetViews>
  <sheetFormatPr defaultColWidth="9.140625" defaultRowHeight="12.75"/>
  <cols>
    <col min="1" max="1" width="3.28125" style="1" customWidth="1"/>
    <col min="2" max="2" width="35.140625" style="1" customWidth="1"/>
    <col min="3" max="4" width="4.8515625" style="1" customWidth="1"/>
    <col min="5" max="5" width="10.7109375" style="1" customWidth="1"/>
    <col min="6" max="6" width="7.8515625" style="1" customWidth="1"/>
    <col min="7" max="7" width="4.7109375" style="1" customWidth="1"/>
    <col min="8" max="8" width="10.140625" style="1" customWidth="1"/>
    <col min="9" max="9" width="11.421875" style="1" customWidth="1"/>
    <col min="10" max="10" width="8.421875" style="1" customWidth="1"/>
    <col min="11" max="11" width="4.7109375" style="1" customWidth="1"/>
    <col min="12" max="12" width="10.28125" style="1" customWidth="1"/>
    <col min="13" max="13" width="11.421875" style="1" customWidth="1"/>
    <col min="14" max="14" width="8.421875" style="1" customWidth="1"/>
    <col min="15" max="15" width="4.7109375" style="1" customWidth="1"/>
    <col min="16" max="16" width="10.28125" style="1" customWidth="1"/>
    <col min="17" max="17" width="11.421875" style="1" customWidth="1"/>
    <col min="18" max="18" width="8.421875" style="1" customWidth="1"/>
    <col min="19" max="19" width="4.7109375" style="1" customWidth="1"/>
    <col min="20" max="20" width="10.28125" style="1" customWidth="1"/>
    <col min="21" max="21" width="11.7109375" style="1" customWidth="1"/>
    <col min="22" max="22" width="1.7109375" style="1" customWidth="1"/>
    <col min="23" max="23" width="8.140625" style="1" customWidth="1"/>
    <col min="24" max="24" width="11.00390625" style="2" customWidth="1"/>
    <col min="25" max="16384" width="9.140625" style="1" customWidth="1"/>
  </cols>
  <sheetData>
    <row r="1" spans="2:4" ht="14.25" customHeight="1">
      <c r="B1" s="3" t="s">
        <v>0</v>
      </c>
      <c r="C1" s="3"/>
      <c r="D1" s="3"/>
    </row>
    <row r="2" ht="8.25" customHeight="1"/>
    <row r="3" spans="2:24" ht="99.75" customHeight="1">
      <c r="B3" s="57" t="s">
        <v>26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ht="8.25" customHeight="1"/>
    <row r="5" spans="2:24" s="4" customFormat="1" ht="15" customHeight="1">
      <c r="B5" s="5"/>
      <c r="C5" s="60">
        <v>2010</v>
      </c>
      <c r="D5" s="60"/>
      <c r="E5" s="60"/>
      <c r="F5" s="61">
        <v>2011</v>
      </c>
      <c r="G5" s="61"/>
      <c r="H5" s="61"/>
      <c r="I5" s="61"/>
      <c r="J5" s="62">
        <v>2012</v>
      </c>
      <c r="K5" s="62"/>
      <c r="L5" s="62"/>
      <c r="M5" s="62"/>
      <c r="N5" s="63">
        <v>2013</v>
      </c>
      <c r="O5" s="63"/>
      <c r="P5" s="63"/>
      <c r="Q5" s="63"/>
      <c r="R5" s="6"/>
      <c r="S5" s="64">
        <v>2014</v>
      </c>
      <c r="T5" s="64"/>
      <c r="U5" s="64"/>
      <c r="V5" s="7"/>
      <c r="X5" s="8"/>
    </row>
    <row r="6" spans="2:24" ht="24" customHeight="1">
      <c r="B6" s="9"/>
      <c r="C6" s="10"/>
      <c r="D6" s="10"/>
      <c r="E6" s="11" t="s">
        <v>1</v>
      </c>
      <c r="F6" s="12"/>
      <c r="G6" s="12" t="s">
        <v>2</v>
      </c>
      <c r="H6" s="12" t="s">
        <v>3</v>
      </c>
      <c r="I6" s="13" t="s">
        <v>4</v>
      </c>
      <c r="J6" s="14"/>
      <c r="K6" s="12" t="s">
        <v>5</v>
      </c>
      <c r="L6" s="12" t="s">
        <v>3</v>
      </c>
      <c r="M6" s="13" t="s">
        <v>4</v>
      </c>
      <c r="N6" s="14"/>
      <c r="O6" s="12" t="s">
        <v>5</v>
      </c>
      <c r="P6" s="12" t="s">
        <v>3</v>
      </c>
      <c r="Q6" s="13" t="s">
        <v>4</v>
      </c>
      <c r="R6" s="14"/>
      <c r="S6" s="15" t="s">
        <v>5</v>
      </c>
      <c r="T6" s="15" t="s">
        <v>3</v>
      </c>
      <c r="U6" s="11" t="s">
        <v>4</v>
      </c>
      <c r="V6" s="12"/>
      <c r="X6" s="16" t="s">
        <v>6</v>
      </c>
    </row>
    <row r="7" spans="2:24" ht="11.25">
      <c r="B7" s="17" t="s">
        <v>7</v>
      </c>
      <c r="C7" s="10"/>
      <c r="D7" s="10"/>
      <c r="E7" s="18"/>
      <c r="F7" s="10"/>
      <c r="G7" s="10"/>
      <c r="H7" s="10"/>
      <c r="I7" s="18"/>
      <c r="J7" s="19"/>
      <c r="K7" s="10"/>
      <c r="L7" s="10"/>
      <c r="M7" s="18"/>
      <c r="N7" s="19"/>
      <c r="O7" s="10"/>
      <c r="P7" s="10"/>
      <c r="Q7" s="18"/>
      <c r="R7" s="19"/>
      <c r="S7" s="10"/>
      <c r="T7" s="10"/>
      <c r="U7" s="18"/>
      <c r="V7" s="20"/>
      <c r="X7" s="21"/>
    </row>
    <row r="8" spans="2:24" ht="9.75" customHeight="1">
      <c r="B8" s="67" t="s">
        <v>8</v>
      </c>
      <c r="C8" s="5"/>
      <c r="D8" s="5"/>
      <c r="E8" s="23"/>
      <c r="F8" s="20"/>
      <c r="G8" s="20">
        <v>96</v>
      </c>
      <c r="H8" s="24">
        <f>G8*E16*0.35</f>
        <v>1444800.0000000002</v>
      </c>
      <c r="I8" s="23"/>
      <c r="J8" s="25"/>
      <c r="K8" s="20">
        <f>G8</f>
        <v>96</v>
      </c>
      <c r="L8" s="24">
        <f>K8*E16*0.6</f>
        <v>2476800.0000000005</v>
      </c>
      <c r="M8" s="23"/>
      <c r="N8" s="25"/>
      <c r="O8" s="20"/>
      <c r="P8" s="20"/>
      <c r="Q8" s="23"/>
      <c r="R8" s="25"/>
      <c r="S8" s="20"/>
      <c r="T8" s="20"/>
      <c r="U8" s="23"/>
      <c r="V8" s="20"/>
      <c r="X8" s="21"/>
    </row>
    <row r="9" spans="2:24" ht="11.25">
      <c r="B9" s="67"/>
      <c r="C9" s="5"/>
      <c r="D9" s="5"/>
      <c r="E9" s="23"/>
      <c r="F9" s="20"/>
      <c r="G9" s="20"/>
      <c r="H9" s="24"/>
      <c r="I9" s="23"/>
      <c r="J9" s="25"/>
      <c r="K9" s="20">
        <v>96</v>
      </c>
      <c r="L9" s="24">
        <f>K9*I16*0.5</f>
        <v>2064000</v>
      </c>
      <c r="M9" s="23"/>
      <c r="N9" s="25"/>
      <c r="O9" s="20">
        <f>K9</f>
        <v>96</v>
      </c>
      <c r="P9" s="24">
        <f>O9*I16*0.5</f>
        <v>2064000</v>
      </c>
      <c r="Q9" s="23"/>
      <c r="R9" s="25"/>
      <c r="S9" s="20"/>
      <c r="T9" s="20"/>
      <c r="U9" s="23"/>
      <c r="V9" s="20"/>
      <c r="X9" s="21"/>
    </row>
    <row r="10" spans="2:24" ht="11.25">
      <c r="B10" s="67"/>
      <c r="C10" s="5"/>
      <c r="D10" s="5"/>
      <c r="E10" s="23"/>
      <c r="F10" s="20"/>
      <c r="G10" s="20"/>
      <c r="H10" s="24"/>
      <c r="I10" s="23"/>
      <c r="J10" s="25"/>
      <c r="K10" s="20"/>
      <c r="L10" s="20"/>
      <c r="M10" s="23"/>
      <c r="N10" s="25"/>
      <c r="O10" s="20">
        <v>96</v>
      </c>
      <c r="P10" s="24">
        <f>O10*M16*0.5</f>
        <v>2064000</v>
      </c>
      <c r="Q10" s="23"/>
      <c r="R10" s="25"/>
      <c r="S10" s="20">
        <f>O10</f>
        <v>96</v>
      </c>
      <c r="T10" s="24">
        <f>S10*M16*0.5</f>
        <v>2064000</v>
      </c>
      <c r="U10" s="23"/>
      <c r="V10" s="20"/>
      <c r="X10" s="21"/>
    </row>
    <row r="11" spans="2:24" s="20" customFormat="1" ht="11.25">
      <c r="B11" s="22"/>
      <c r="C11" s="26"/>
      <c r="D11" s="26"/>
      <c r="E11" s="27"/>
      <c r="F11" s="26"/>
      <c r="G11" s="26"/>
      <c r="H11" s="28"/>
      <c r="I11" s="27"/>
      <c r="J11" s="25"/>
      <c r="K11" s="26"/>
      <c r="L11" s="26"/>
      <c r="M11" s="27"/>
      <c r="N11" s="25"/>
      <c r="O11" s="26"/>
      <c r="P11" s="26"/>
      <c r="Q11" s="27"/>
      <c r="R11" s="25"/>
      <c r="S11" s="20">
        <v>96</v>
      </c>
      <c r="T11" s="24">
        <f>S11*Q16*0.5</f>
        <v>2064000</v>
      </c>
      <c r="U11" s="23"/>
      <c r="X11" s="21"/>
    </row>
    <row r="12" spans="2:24" s="20" customFormat="1" ht="11.25">
      <c r="B12" s="22" t="s">
        <v>9</v>
      </c>
      <c r="C12" s="26">
        <v>3081</v>
      </c>
      <c r="D12" s="12"/>
      <c r="E12" s="27"/>
      <c r="G12" s="29">
        <v>3081</v>
      </c>
      <c r="H12" s="28"/>
      <c r="I12" s="27"/>
      <c r="J12" s="25"/>
      <c r="K12" s="20">
        <v>3029</v>
      </c>
      <c r="L12" s="26"/>
      <c r="M12" s="27"/>
      <c r="N12" s="25"/>
      <c r="O12" s="20">
        <v>2933</v>
      </c>
      <c r="P12" s="26"/>
      <c r="Q12" s="27"/>
      <c r="R12" s="25"/>
      <c r="S12" s="20">
        <v>2837</v>
      </c>
      <c r="T12" s="24"/>
      <c r="U12" s="23"/>
      <c r="X12" s="21"/>
    </row>
    <row r="13" spans="2:24" s="20" customFormat="1" ht="11.25">
      <c r="B13" s="30" t="s">
        <v>10</v>
      </c>
      <c r="D13" s="20">
        <v>140</v>
      </c>
      <c r="E13" s="31"/>
      <c r="H13" s="20">
        <f>D13-G8</f>
        <v>44</v>
      </c>
      <c r="I13" s="31"/>
      <c r="J13" s="25"/>
      <c r="K13" s="32"/>
      <c r="L13" s="20">
        <v>0</v>
      </c>
      <c r="M13" s="31"/>
      <c r="N13" s="25"/>
      <c r="O13" s="32"/>
      <c r="P13" s="20">
        <v>0</v>
      </c>
      <c r="Q13" s="31"/>
      <c r="R13" s="25"/>
      <c r="S13" s="12" t="s">
        <v>18</v>
      </c>
      <c r="T13" s="20">
        <v>0</v>
      </c>
      <c r="U13" s="13"/>
      <c r="V13" s="12"/>
      <c r="X13" s="21"/>
    </row>
    <row r="14" spans="2:24" s="20" customFormat="1" ht="11.25">
      <c r="B14" s="33" t="s">
        <v>11</v>
      </c>
      <c r="E14" s="34">
        <f>C12+D13</f>
        <v>3221</v>
      </c>
      <c r="I14" s="34">
        <f>G12+H13</f>
        <v>3125</v>
      </c>
      <c r="J14" s="25"/>
      <c r="M14" s="34">
        <f>I14-K9</f>
        <v>3029</v>
      </c>
      <c r="N14" s="25"/>
      <c r="Q14" s="34">
        <f>M14-O10</f>
        <v>2933</v>
      </c>
      <c r="R14" s="25"/>
      <c r="U14" s="34">
        <f>O12-S11</f>
        <v>2837</v>
      </c>
      <c r="V14" s="26"/>
      <c r="W14" s="9" t="s">
        <v>12</v>
      </c>
      <c r="X14" s="35">
        <f>U14-E14</f>
        <v>-384</v>
      </c>
    </row>
    <row r="15" spans="2:24" s="20" customFormat="1" ht="9.75" customHeight="1">
      <c r="B15" s="22" t="s">
        <v>13</v>
      </c>
      <c r="C15" s="5"/>
      <c r="D15" s="5"/>
      <c r="E15" s="36">
        <v>135066280</v>
      </c>
      <c r="H15" s="24"/>
      <c r="I15" s="36">
        <f>E15-H30</f>
        <v>133579240</v>
      </c>
      <c r="J15" s="25"/>
      <c r="M15" s="36">
        <f>I15-L30</f>
        <v>128922280</v>
      </c>
      <c r="N15" s="25"/>
      <c r="Q15" s="36">
        <f>M15-P30</f>
        <v>124688680</v>
      </c>
      <c r="R15" s="25"/>
      <c r="U15" s="36">
        <f>Q15-T30</f>
        <v>120455080</v>
      </c>
      <c r="W15" s="37" t="s">
        <v>8</v>
      </c>
      <c r="X15" s="38">
        <f>U15-E15</f>
        <v>-14611200</v>
      </c>
    </row>
    <row r="16" spans="2:24" s="20" customFormat="1" ht="11.25">
      <c r="B16" s="39" t="s">
        <v>14</v>
      </c>
      <c r="C16" s="40"/>
      <c r="D16" s="40"/>
      <c r="E16" s="41">
        <v>43000</v>
      </c>
      <c r="F16" s="9"/>
      <c r="G16" s="9"/>
      <c r="H16" s="42"/>
      <c r="I16" s="41">
        <v>43000</v>
      </c>
      <c r="J16" s="43"/>
      <c r="K16" s="9"/>
      <c r="L16" s="9"/>
      <c r="M16" s="41">
        <v>43000</v>
      </c>
      <c r="N16" s="43"/>
      <c r="O16" s="9"/>
      <c r="P16" s="9"/>
      <c r="Q16" s="41">
        <v>43000</v>
      </c>
      <c r="R16" s="43"/>
      <c r="S16" s="9"/>
      <c r="T16" s="9"/>
      <c r="U16" s="41">
        <v>43000</v>
      </c>
      <c r="X16" s="21"/>
    </row>
    <row r="17" spans="5:24" ht="8.25" customHeight="1">
      <c r="E17" s="44"/>
      <c r="F17" s="25"/>
      <c r="G17" s="20"/>
      <c r="H17" s="24"/>
      <c r="I17" s="23"/>
      <c r="J17" s="25"/>
      <c r="K17" s="20"/>
      <c r="L17" s="20"/>
      <c r="M17" s="23"/>
      <c r="N17" s="25"/>
      <c r="O17" s="20"/>
      <c r="P17" s="20"/>
      <c r="Q17" s="23"/>
      <c r="R17" s="25"/>
      <c r="S17" s="20"/>
      <c r="T17" s="20"/>
      <c r="X17" s="21"/>
    </row>
    <row r="18" spans="2:24" ht="22.5">
      <c r="B18" s="19" t="s">
        <v>21</v>
      </c>
      <c r="C18" s="19"/>
      <c r="D18" s="10"/>
      <c r="E18" s="45">
        <v>2000</v>
      </c>
      <c r="F18" s="10"/>
      <c r="G18" s="10"/>
      <c r="H18" s="46"/>
      <c r="I18" s="18"/>
      <c r="J18" s="19"/>
      <c r="K18" s="10"/>
      <c r="L18" s="10"/>
      <c r="M18" s="18"/>
      <c r="N18" s="19"/>
      <c r="O18" s="10"/>
      <c r="P18" s="10"/>
      <c r="Q18" s="18"/>
      <c r="R18" s="19"/>
      <c r="S18" s="10"/>
      <c r="T18" s="10"/>
      <c r="U18" s="18"/>
      <c r="V18" s="20"/>
      <c r="X18" s="21"/>
    </row>
    <row r="19" spans="2:24" ht="9.75" customHeight="1">
      <c r="B19" s="68" t="s">
        <v>15</v>
      </c>
      <c r="C19" s="48"/>
      <c r="D19" s="5"/>
      <c r="E19" s="23"/>
      <c r="F19" s="20"/>
      <c r="G19" s="20">
        <f>G8/2.5</f>
        <v>38.4</v>
      </c>
      <c r="H19" s="24">
        <f>G19*E18*0.4</f>
        <v>30720</v>
      </c>
      <c r="I19" s="23"/>
      <c r="J19" s="25"/>
      <c r="K19" s="20">
        <f>G19</f>
        <v>38.4</v>
      </c>
      <c r="L19" s="24">
        <f>K19*E18*0.6</f>
        <v>46080.00000000001</v>
      </c>
      <c r="M19" s="23"/>
      <c r="N19" s="25"/>
      <c r="O19" s="20"/>
      <c r="P19" s="20"/>
      <c r="Q19" s="23"/>
      <c r="R19" s="25"/>
      <c r="S19" s="20"/>
      <c r="T19" s="20"/>
      <c r="U19" s="23"/>
      <c r="V19" s="20"/>
      <c r="X19" s="21"/>
    </row>
    <row r="20" spans="2:24" ht="11.25">
      <c r="B20" s="68"/>
      <c r="C20" s="48"/>
      <c r="D20" s="5"/>
      <c r="E20" s="23"/>
      <c r="F20" s="20"/>
      <c r="G20" s="20"/>
      <c r="H20" s="24"/>
      <c r="I20" s="23"/>
      <c r="J20" s="25"/>
      <c r="K20" s="20">
        <f>K9/2.5</f>
        <v>38.4</v>
      </c>
      <c r="L20" s="24">
        <f>K20*E18*0.5</f>
        <v>38400</v>
      </c>
      <c r="M20" s="23"/>
      <c r="N20" s="25"/>
      <c r="O20" s="20">
        <f>K9/2.5</f>
        <v>38.4</v>
      </c>
      <c r="P20" s="24">
        <f>O20*E18*0.5</f>
        <v>38400</v>
      </c>
      <c r="Q20" s="23"/>
      <c r="R20" s="25"/>
      <c r="S20" s="20"/>
      <c r="T20" s="20"/>
      <c r="U20" s="23"/>
      <c r="V20" s="20"/>
      <c r="X20" s="21"/>
    </row>
    <row r="21" spans="2:24" ht="11.25">
      <c r="B21" s="68"/>
      <c r="C21" s="48"/>
      <c r="D21" s="5"/>
      <c r="E21" s="23"/>
      <c r="F21" s="20"/>
      <c r="G21" s="20"/>
      <c r="H21" s="24"/>
      <c r="I21" s="23"/>
      <c r="J21" s="25"/>
      <c r="K21" s="20"/>
      <c r="L21" s="24"/>
      <c r="M21" s="23"/>
      <c r="N21" s="25"/>
      <c r="O21" s="20">
        <f>O10/2.5</f>
        <v>38.4</v>
      </c>
      <c r="P21" s="24">
        <f>O21*E18*0.5</f>
        <v>38400</v>
      </c>
      <c r="Q21" s="23"/>
      <c r="R21" s="25"/>
      <c r="S21" s="20">
        <f>O10/2.5</f>
        <v>38.4</v>
      </c>
      <c r="T21" s="24">
        <f>P21</f>
        <v>38400</v>
      </c>
      <c r="U21" s="23"/>
      <c r="V21" s="20"/>
      <c r="X21" s="21"/>
    </row>
    <row r="22" spans="2:24" ht="11.25">
      <c r="B22" s="68"/>
      <c r="C22" s="47"/>
      <c r="D22" s="40"/>
      <c r="E22" s="49"/>
      <c r="F22" s="9"/>
      <c r="G22" s="9"/>
      <c r="H22" s="42"/>
      <c r="I22" s="49"/>
      <c r="J22" s="43"/>
      <c r="K22" s="9"/>
      <c r="L22" s="42"/>
      <c r="M22" s="49"/>
      <c r="N22" s="43"/>
      <c r="O22" s="9"/>
      <c r="P22" s="42"/>
      <c r="Q22" s="49"/>
      <c r="R22" s="43"/>
      <c r="S22" s="9">
        <f>S11/2.5</f>
        <v>38.4</v>
      </c>
      <c r="T22" s="42">
        <f>S22*E18*0.5</f>
        <v>38400</v>
      </c>
      <c r="U22" s="49"/>
      <c r="V22" s="20"/>
      <c r="X22" s="21"/>
    </row>
    <row r="23" spans="6:24" ht="8.25" customHeight="1">
      <c r="F23" s="25"/>
      <c r="G23" s="20"/>
      <c r="H23" s="24"/>
      <c r="I23" s="23"/>
      <c r="J23" s="25"/>
      <c r="K23" s="20"/>
      <c r="L23" s="24"/>
      <c r="M23" s="23"/>
      <c r="N23" s="25"/>
      <c r="O23" s="20"/>
      <c r="P23" s="24"/>
      <c r="Q23" s="23"/>
      <c r="R23" s="25"/>
      <c r="S23" s="20"/>
      <c r="T23" s="24"/>
      <c r="X23" s="21"/>
    </row>
    <row r="24" spans="2:24" ht="22.5">
      <c r="B24" s="19" t="s">
        <v>22</v>
      </c>
      <c r="C24" s="19"/>
      <c r="D24" s="10"/>
      <c r="E24" s="18">
        <v>300</v>
      </c>
      <c r="F24" s="10"/>
      <c r="G24" s="10"/>
      <c r="H24" s="46"/>
      <c r="I24" s="18"/>
      <c r="J24" s="19"/>
      <c r="K24" s="10"/>
      <c r="L24" s="46"/>
      <c r="M24" s="18"/>
      <c r="N24" s="19"/>
      <c r="O24" s="10"/>
      <c r="P24" s="46"/>
      <c r="Q24" s="18"/>
      <c r="R24" s="19"/>
      <c r="S24" s="10"/>
      <c r="T24" s="46"/>
      <c r="U24" s="18"/>
      <c r="V24" s="20"/>
      <c r="X24" s="21"/>
    </row>
    <row r="25" spans="2:24" ht="9.75" customHeight="1">
      <c r="B25" s="68" t="s">
        <v>16</v>
      </c>
      <c r="C25" s="48"/>
      <c r="D25" s="5"/>
      <c r="E25" s="23"/>
      <c r="F25" s="20"/>
      <c r="G25" s="20">
        <f>G8</f>
        <v>96</v>
      </c>
      <c r="H25" s="24">
        <f>G25*E24*0.4</f>
        <v>11520</v>
      </c>
      <c r="I25" s="23"/>
      <c r="J25" s="25"/>
      <c r="K25" s="20">
        <f>G25</f>
        <v>96</v>
      </c>
      <c r="L25" s="24">
        <f>K25*E24*0.6</f>
        <v>17280.000000000004</v>
      </c>
      <c r="M25" s="23"/>
      <c r="N25" s="25"/>
      <c r="O25" s="20"/>
      <c r="P25" s="24"/>
      <c r="Q25" s="23"/>
      <c r="R25" s="25"/>
      <c r="S25" s="20"/>
      <c r="T25" s="24"/>
      <c r="U25" s="23"/>
      <c r="V25" s="20"/>
      <c r="X25" s="21"/>
    </row>
    <row r="26" spans="2:24" ht="11.25">
      <c r="B26" s="68"/>
      <c r="C26" s="48"/>
      <c r="D26" s="5"/>
      <c r="E26" s="23"/>
      <c r="F26" s="20"/>
      <c r="G26" s="20"/>
      <c r="H26" s="24"/>
      <c r="I26" s="23"/>
      <c r="J26" s="25"/>
      <c r="K26" s="20">
        <f>K9</f>
        <v>96</v>
      </c>
      <c r="L26" s="24">
        <f>K26*E24*0.5</f>
        <v>14400</v>
      </c>
      <c r="M26" s="23"/>
      <c r="N26" s="25"/>
      <c r="O26" s="20">
        <f>K26</f>
        <v>96</v>
      </c>
      <c r="P26" s="24">
        <f>O26*E24*0.5</f>
        <v>14400</v>
      </c>
      <c r="Q26" s="23"/>
      <c r="R26" s="25"/>
      <c r="S26" s="20"/>
      <c r="T26" s="24"/>
      <c r="U26" s="23"/>
      <c r="V26" s="20"/>
      <c r="X26" s="21"/>
    </row>
    <row r="27" spans="2:24" ht="11.25">
      <c r="B27" s="68"/>
      <c r="C27" s="48"/>
      <c r="D27" s="5"/>
      <c r="E27" s="23"/>
      <c r="F27" s="20"/>
      <c r="G27" s="20"/>
      <c r="H27" s="24"/>
      <c r="I27" s="23"/>
      <c r="J27" s="25"/>
      <c r="K27" s="20"/>
      <c r="L27" s="24"/>
      <c r="M27" s="23"/>
      <c r="N27" s="25"/>
      <c r="O27" s="20">
        <f>O10</f>
        <v>96</v>
      </c>
      <c r="P27" s="24">
        <f>O27*E24*0.5</f>
        <v>14400</v>
      </c>
      <c r="Q27" s="23"/>
      <c r="R27" s="25"/>
      <c r="S27" s="20">
        <f>O27</f>
        <v>96</v>
      </c>
      <c r="T27" s="24">
        <f>P27</f>
        <v>14400</v>
      </c>
      <c r="U27" s="23"/>
      <c r="V27" s="20"/>
      <c r="X27" s="21"/>
    </row>
    <row r="28" spans="2:24" ht="11.25">
      <c r="B28" s="68"/>
      <c r="C28" s="47"/>
      <c r="D28" s="40"/>
      <c r="E28" s="49"/>
      <c r="F28" s="9"/>
      <c r="G28" s="9"/>
      <c r="H28" s="42"/>
      <c r="I28" s="49"/>
      <c r="J28" s="43"/>
      <c r="K28" s="9"/>
      <c r="L28" s="42"/>
      <c r="M28" s="49"/>
      <c r="N28" s="43"/>
      <c r="O28" s="9"/>
      <c r="P28" s="42"/>
      <c r="Q28" s="49"/>
      <c r="R28" s="43"/>
      <c r="S28" s="9">
        <f>S11</f>
        <v>96</v>
      </c>
      <c r="T28" s="42">
        <f>S28*E24*0.5</f>
        <v>14400</v>
      </c>
      <c r="U28" s="49"/>
      <c r="V28" s="20"/>
      <c r="X28" s="21"/>
    </row>
    <row r="29" spans="6:20" ht="8.25" customHeight="1">
      <c r="F29" s="25"/>
      <c r="G29" s="20"/>
      <c r="H29" s="24"/>
      <c r="I29" s="23"/>
      <c r="J29" s="25"/>
      <c r="K29" s="20"/>
      <c r="L29" s="24"/>
      <c r="M29" s="23"/>
      <c r="N29" s="25"/>
      <c r="O29" s="20"/>
      <c r="P29" s="24"/>
      <c r="Q29" s="23"/>
      <c r="R29" s="25"/>
      <c r="S29" s="20"/>
      <c r="T29" s="24"/>
    </row>
    <row r="30" spans="2:24" ht="22.5">
      <c r="B30" s="50" t="s">
        <v>17</v>
      </c>
      <c r="C30" s="51"/>
      <c r="D30" s="9"/>
      <c r="E30" s="9"/>
      <c r="F30" s="43"/>
      <c r="G30" s="9"/>
      <c r="H30" s="52">
        <f>H8+H19+H25</f>
        <v>1487040.0000000002</v>
      </c>
      <c r="I30" s="49"/>
      <c r="J30" s="43"/>
      <c r="K30" s="9"/>
      <c r="L30" s="52">
        <f>L8+L9+L19+L20+L25+L26</f>
        <v>4656960</v>
      </c>
      <c r="M30" s="49"/>
      <c r="N30" s="43"/>
      <c r="O30" s="9"/>
      <c r="P30" s="52">
        <f>P9+P10+P20+P21+P26+P27</f>
        <v>4233600</v>
      </c>
      <c r="Q30" s="49"/>
      <c r="R30" s="43"/>
      <c r="S30" s="49"/>
      <c r="T30" s="52">
        <f>T10+T11+T21+T22+T27+T28</f>
        <v>4233600</v>
      </c>
      <c r="U30" s="9"/>
      <c r="V30" s="9"/>
      <c r="W30" s="49" t="s">
        <v>8</v>
      </c>
      <c r="X30" s="38">
        <f>SUM(F30:U30)</f>
        <v>14611200</v>
      </c>
    </row>
    <row r="31" spans="7:11" ht="11.25">
      <c r="G31" s="53"/>
      <c r="K31" s="20"/>
    </row>
    <row r="32" ht="11.25">
      <c r="B32" s="1" t="s">
        <v>19</v>
      </c>
    </row>
    <row r="33" spans="2:21" ht="36" customHeight="1">
      <c r="B33" s="54" t="s">
        <v>23</v>
      </c>
      <c r="C33" s="66" t="s">
        <v>24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2:24" s="20" customFormat="1" ht="12.75" customHeight="1">
      <c r="B34" s="5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X34" s="21"/>
    </row>
    <row r="35" spans="2:21" ht="12.75" customHeight="1">
      <c r="B35" s="56" t="s">
        <v>20</v>
      </c>
      <c r="C35" s="66" t="s">
        <v>25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</sheetData>
  <sheetProtection selectLockedCells="1" selectUnlockedCells="1"/>
  <mergeCells count="12">
    <mergeCell ref="C34:U34"/>
    <mergeCell ref="C35:U35"/>
    <mergeCell ref="B8:B10"/>
    <mergeCell ref="B19:B22"/>
    <mergeCell ref="B25:B28"/>
    <mergeCell ref="C33:U33"/>
    <mergeCell ref="B3:X3"/>
    <mergeCell ref="C5:E5"/>
    <mergeCell ref="F5:I5"/>
    <mergeCell ref="J5:M5"/>
    <mergeCell ref="N5:Q5"/>
    <mergeCell ref="S5:U5"/>
  </mergeCells>
  <printOptions gridLines="1"/>
  <pageMargins left="0" right="0" top="0.7479166666666667" bottom="0.7479166666666667" header="0.5118055555555555" footer="0.5118055555555555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gc307080</cp:lastModifiedBy>
  <cp:lastPrinted>2011-06-24T19:18:55Z</cp:lastPrinted>
  <dcterms:created xsi:type="dcterms:W3CDTF">2011-06-24T19:12:44Z</dcterms:created>
  <dcterms:modified xsi:type="dcterms:W3CDTF">2011-06-28T13:22:16Z</dcterms:modified>
  <cp:category/>
  <cp:version/>
  <cp:contentType/>
  <cp:contentStatus/>
</cp:coreProperties>
</file>